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ner Calculation" sheetId="1" r:id="rId1"/>
    <sheet name="Winter Cover Calculation" sheetId="2" r:id="rId2"/>
  </sheets>
  <definedNames/>
  <calcPr fullCalcOnLoad="1"/>
</workbook>
</file>

<file path=xl/sharedStrings.xml><?xml version="1.0" encoding="utf-8"?>
<sst xmlns="http://schemas.openxmlformats.org/spreadsheetml/2006/main" count="116" uniqueCount="42">
  <si>
    <t xml:space="preserve">Lenght </t>
  </si>
  <si>
    <t xml:space="preserve">Width </t>
  </si>
  <si>
    <t>m2</t>
  </si>
  <si>
    <t>Area considered</t>
  </si>
  <si>
    <t>m²</t>
  </si>
  <si>
    <t>winter cover calculation</t>
  </si>
  <si>
    <t>RECTANGULAR POOL</t>
  </si>
  <si>
    <t>Coping</t>
  </si>
  <si>
    <t>Pool Area</t>
  </si>
  <si>
    <t>ROUND POOL</t>
  </si>
  <si>
    <t xml:space="preserve">Diameter </t>
  </si>
  <si>
    <t>If measurements of  pool, add 0,35m for copings</t>
  </si>
  <si>
    <t>KALKULATOR LINERÓW</t>
  </si>
  <si>
    <t>Długość</t>
  </si>
  <si>
    <t>Szerokość</t>
  </si>
  <si>
    <t>Głębokość</t>
  </si>
  <si>
    <t>Średnica</t>
  </si>
  <si>
    <r>
      <t xml:space="preserve">Głębokość </t>
    </r>
    <r>
      <rPr>
        <b/>
        <sz val="10"/>
        <color indexed="10"/>
        <rFont val="Arial"/>
        <family val="2"/>
      </rPr>
      <t>1</t>
    </r>
    <r>
      <rPr>
        <b/>
        <sz val="10"/>
        <rFont val="Arial"/>
        <family val="2"/>
      </rPr>
      <t xml:space="preserve"> &gt;</t>
    </r>
  </si>
  <si>
    <r>
      <t xml:space="preserve">Głębokość </t>
    </r>
    <r>
      <rPr>
        <b/>
        <sz val="10"/>
        <color indexed="10"/>
        <rFont val="Arial"/>
        <family val="2"/>
      </rPr>
      <t>2</t>
    </r>
    <r>
      <rPr>
        <b/>
        <sz val="10"/>
        <rFont val="Arial"/>
        <family val="2"/>
      </rPr>
      <t xml:space="preserve"> &gt;</t>
    </r>
  </si>
  <si>
    <t xml:space="preserve">Długość 1 </t>
  </si>
  <si>
    <t xml:space="preserve">Długość 2 </t>
  </si>
  <si>
    <t xml:space="preserve">Długość 3 </t>
  </si>
  <si>
    <t xml:space="preserve">Długość 4 </t>
  </si>
  <si>
    <t xml:space="preserve">Szerokość 1 </t>
  </si>
  <si>
    <t xml:space="preserve">Szerokość 2 </t>
  </si>
  <si>
    <t>Okrągły z płaskim dnem</t>
  </si>
  <si>
    <t>Płaskie dno</t>
  </si>
  <si>
    <t>1. Powierzchnia dna:</t>
  </si>
  <si>
    <t>2. Powierzchnia ścian:</t>
  </si>
  <si>
    <t>Uwzględniona powierzchnia</t>
  </si>
  <si>
    <t>Powierzchnia</t>
  </si>
  <si>
    <t>Głębokość 1</t>
  </si>
  <si>
    <t>Głębokość 2</t>
  </si>
  <si>
    <t>Dowolna forma linera do basenu ze zbiornikiem do nurkowania</t>
  </si>
  <si>
    <t>Dowolna forma linera do basenu z płaskim dnem</t>
  </si>
  <si>
    <t>jeśli głebokość to Max&gt;2,50m --&gt; współczynnik docelowy =1,4</t>
  </si>
  <si>
    <t>Obwód</t>
  </si>
  <si>
    <t>Ze zbiornikiem do nurkowania</t>
  </si>
  <si>
    <t>Pochyłe dno</t>
  </si>
  <si>
    <t>Dowolna forma linera do basenu z pochyłym dnem</t>
  </si>
  <si>
    <t>1+2 Całkowita powierzchnia:</t>
  </si>
  <si>
    <t>Dowolny kształt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</si>
</sst>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000"/>
    <numFmt numFmtId="174" formatCode="0.00000"/>
    <numFmt numFmtId="175" formatCode="0.000"/>
    <numFmt numFmtId="176" formatCode="hh\hmm\m"/>
    <numFmt numFmtId="177" formatCode="0.00\%"/>
    <numFmt numFmtId="178" formatCode="0.00&quot;ml&quot;"/>
    <numFmt numFmtId="179" formatCode="0.00\m"/>
  </numFmts>
  <fonts count="52">
    <font>
      <sz val="10"/>
      <name val="Arial"/>
      <family val="2"/>
    </font>
    <font>
      <sz val="24"/>
      <name val="Bauhaus 93"/>
      <family val="5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sz val="9"/>
      <color indexed="63"/>
      <name val="Arial"/>
      <family val="2"/>
    </font>
    <font>
      <b/>
      <sz val="11"/>
      <color indexed="10"/>
      <name val="Arial"/>
      <family val="2"/>
    </font>
    <font>
      <b/>
      <sz val="11.5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18"/>
      <name val="Verdana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8"/>
      <name val="Verdana"/>
      <family val="2"/>
    </font>
    <font>
      <b/>
      <sz val="16"/>
      <name val="Bauhaus 93"/>
      <family val="5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right" vertical="center"/>
    </xf>
    <xf numFmtId="2" fontId="0" fillId="33" borderId="10" xfId="0" applyNumberForma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0" fillId="33" borderId="10" xfId="0" applyFill="1" applyBorder="1" applyAlignment="1">
      <alignment horizontal="center" vertical="center"/>
    </xf>
    <xf numFmtId="4" fontId="0" fillId="0" borderId="0" xfId="0" applyNumberFormat="1" applyBorder="1" applyAlignment="1">
      <alignment horizontal="left" vertical="center" indent="1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Border="1" applyAlignment="1">
      <alignment vertical="center"/>
    </xf>
    <xf numFmtId="172" fontId="5" fillId="0" borderId="10" xfId="0" applyNumberFormat="1" applyFont="1" applyBorder="1" applyAlignment="1">
      <alignment horizontal="center" vertical="center"/>
    </xf>
    <xf numFmtId="173" fontId="6" fillId="0" borderId="0" xfId="0" applyNumberFormat="1" applyFont="1" applyAlignment="1">
      <alignment/>
    </xf>
    <xf numFmtId="172" fontId="5" fillId="0" borderId="11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172" fontId="7" fillId="0" borderId="12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left" vertical="center" indent="1"/>
    </xf>
    <xf numFmtId="0" fontId="8" fillId="0" borderId="10" xfId="0" applyFont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Font="1" applyFill="1" applyBorder="1" applyAlignment="1">
      <alignment horizontal="left" vertical="center" indent="1"/>
    </xf>
    <xf numFmtId="174" fontId="0" fillId="0" borderId="0" xfId="0" applyNumberFormat="1" applyBorder="1" applyAlignment="1">
      <alignment vertical="center"/>
    </xf>
    <xf numFmtId="0" fontId="9" fillId="0" borderId="10" xfId="0" applyFont="1" applyBorder="1" applyAlignment="1">
      <alignment horizontal="right" vertical="center" wrapText="1"/>
    </xf>
    <xf numFmtId="2" fontId="0" fillId="0" borderId="0" xfId="0" applyNumberForma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10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174" fontId="0" fillId="0" borderId="0" xfId="0" applyNumberForma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4" fillId="0" borderId="0" xfId="0" applyFont="1" applyAlignment="1">
      <alignment/>
    </xf>
    <xf numFmtId="172" fontId="5" fillId="0" borderId="10" xfId="0" applyNumberFormat="1" applyFont="1" applyBorder="1" applyAlignment="1" applyProtection="1">
      <alignment horizontal="center" vertical="center"/>
      <protection/>
    </xf>
    <xf numFmtId="172" fontId="5" fillId="0" borderId="11" xfId="0" applyNumberFormat="1" applyFont="1" applyBorder="1" applyAlignment="1" applyProtection="1">
      <alignment horizontal="center" vertical="center"/>
      <protection/>
    </xf>
    <xf numFmtId="172" fontId="7" fillId="0" borderId="12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0" fillId="33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5" fontId="0" fillId="0" borderId="0" xfId="0" applyNumberFormat="1" applyAlignment="1">
      <alignment vertical="center"/>
    </xf>
    <xf numFmtId="0" fontId="11" fillId="0" borderId="0" xfId="0" applyFont="1" applyAlignment="1">
      <alignment horizontal="center" vertical="center"/>
    </xf>
    <xf numFmtId="4" fontId="0" fillId="0" borderId="0" xfId="0" applyNumberFormat="1" applyAlignment="1">
      <alignment vertical="center"/>
    </xf>
    <xf numFmtId="175" fontId="0" fillId="33" borderId="10" xfId="0" applyNumberForma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/>
    </xf>
    <xf numFmtId="176" fontId="0" fillId="0" borderId="0" xfId="0" applyNumberFormat="1" applyBorder="1" applyAlignment="1">
      <alignment horizontal="center" vertical="center"/>
    </xf>
    <xf numFmtId="175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6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52</xdr:row>
      <xdr:rowOff>152400</xdr:rowOff>
    </xdr:from>
    <xdr:to>
      <xdr:col>2</xdr:col>
      <xdr:colOff>2019300</xdr:colOff>
      <xdr:row>59</xdr:row>
      <xdr:rowOff>85725</xdr:rowOff>
    </xdr:to>
    <xdr:pic>
      <xdr:nvPicPr>
        <xdr:cNvPr id="1" name="Objectos gráfico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801225"/>
          <a:ext cx="18954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1028700</xdr:colOff>
      <xdr:row>3</xdr:row>
      <xdr:rowOff>142875</xdr:rowOff>
    </xdr:from>
    <xdr:to>
      <xdr:col>2</xdr:col>
      <xdr:colOff>2000250</xdr:colOff>
      <xdr:row>8</xdr:row>
      <xdr:rowOff>161925</xdr:rowOff>
    </xdr:to>
    <xdr:pic>
      <xdr:nvPicPr>
        <xdr:cNvPr id="2" name="Objectos gráfico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981075"/>
          <a:ext cx="971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4</xdr:row>
      <xdr:rowOff>9525</xdr:rowOff>
    </xdr:from>
    <xdr:to>
      <xdr:col>2</xdr:col>
      <xdr:colOff>895350</xdr:colOff>
      <xdr:row>8</xdr:row>
      <xdr:rowOff>152400</xdr:rowOff>
    </xdr:to>
    <xdr:pic>
      <xdr:nvPicPr>
        <xdr:cNvPr id="3" name="Objectos gráfico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1028700"/>
          <a:ext cx="1066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16</xdr:row>
      <xdr:rowOff>47625</xdr:rowOff>
    </xdr:from>
    <xdr:to>
      <xdr:col>2</xdr:col>
      <xdr:colOff>1447800</xdr:colOff>
      <xdr:row>21</xdr:row>
      <xdr:rowOff>66675</xdr:rowOff>
    </xdr:to>
    <xdr:pic>
      <xdr:nvPicPr>
        <xdr:cNvPr id="4" name="Objectos gráficos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" y="3257550"/>
          <a:ext cx="1028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27</xdr:row>
      <xdr:rowOff>114300</xdr:rowOff>
    </xdr:from>
    <xdr:to>
      <xdr:col>2</xdr:col>
      <xdr:colOff>2209800</xdr:colOff>
      <xdr:row>31</xdr:row>
      <xdr:rowOff>104775</xdr:rowOff>
    </xdr:to>
    <xdr:pic>
      <xdr:nvPicPr>
        <xdr:cNvPr id="5" name="Objectos gráficos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5314950"/>
          <a:ext cx="2381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40</xdr:row>
      <xdr:rowOff>142875</xdr:rowOff>
    </xdr:from>
    <xdr:to>
      <xdr:col>2</xdr:col>
      <xdr:colOff>1905000</xdr:colOff>
      <xdr:row>47</xdr:row>
      <xdr:rowOff>104775</xdr:rowOff>
    </xdr:to>
    <xdr:pic>
      <xdr:nvPicPr>
        <xdr:cNvPr id="6" name="Objectos gráficos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9625" y="7705725"/>
          <a:ext cx="15621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4</xdr:row>
      <xdr:rowOff>133350</xdr:rowOff>
    </xdr:from>
    <xdr:to>
      <xdr:col>1</xdr:col>
      <xdr:colOff>2238375</xdr:colOff>
      <xdr:row>10</xdr:row>
      <xdr:rowOff>28575</xdr:rowOff>
    </xdr:to>
    <xdr:pic>
      <xdr:nvPicPr>
        <xdr:cNvPr id="1" name="Objectos gráfico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990600"/>
          <a:ext cx="971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5</xdr:row>
      <xdr:rowOff>9525</xdr:rowOff>
    </xdr:from>
    <xdr:to>
      <xdr:col>1</xdr:col>
      <xdr:colOff>1114425</xdr:colOff>
      <xdr:row>10</xdr:row>
      <xdr:rowOff>19050</xdr:rowOff>
    </xdr:to>
    <xdr:pic>
      <xdr:nvPicPr>
        <xdr:cNvPr id="2" name="Objectos gráficos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1047750"/>
          <a:ext cx="1066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15</xdr:row>
      <xdr:rowOff>47625</xdr:rowOff>
    </xdr:from>
    <xdr:to>
      <xdr:col>1</xdr:col>
      <xdr:colOff>1447800</xdr:colOff>
      <xdr:row>20</xdr:row>
      <xdr:rowOff>123825</xdr:rowOff>
    </xdr:to>
    <xdr:pic>
      <xdr:nvPicPr>
        <xdr:cNvPr id="3" name="Objectos gráficos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2838450"/>
          <a:ext cx="1028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T102"/>
  <sheetViews>
    <sheetView showGridLines="0" tabSelected="1" zoomScalePageLayoutView="0" workbookViewId="0" topLeftCell="A1">
      <selection activeCell="C1" sqref="C1"/>
    </sheetView>
  </sheetViews>
  <sheetFormatPr defaultColWidth="9.140625" defaultRowHeight="14.25" customHeight="1"/>
  <cols>
    <col min="1" max="1" width="2.421875" style="1" customWidth="1"/>
    <col min="2" max="2" width="4.57421875" style="1" customWidth="1"/>
    <col min="3" max="3" width="65.8515625" style="1" bestFit="1" customWidth="1"/>
    <col min="4" max="4" width="16.57421875" style="1" customWidth="1"/>
    <col min="5" max="5" width="9.7109375" style="1" customWidth="1"/>
    <col min="6" max="6" width="19.421875" style="1" customWidth="1"/>
    <col min="7" max="7" width="9.140625" style="1" customWidth="1"/>
    <col min="8" max="8" width="5.57421875" style="1" customWidth="1"/>
    <col min="9" max="9" width="9.140625" style="1" customWidth="1"/>
    <col min="10" max="10" width="37.00390625" style="1" customWidth="1"/>
    <col min="11" max="13" width="11.7109375" style="1" customWidth="1"/>
    <col min="14" max="14" width="11.00390625" style="1" customWidth="1"/>
    <col min="15" max="15" width="10.00390625" style="1" customWidth="1"/>
    <col min="16" max="16384" width="9.140625" style="1" customWidth="1"/>
  </cols>
  <sheetData>
    <row r="1" ht="37.5" customHeight="1">
      <c r="D1" s="2" t="s">
        <v>12</v>
      </c>
    </row>
    <row r="2" spans="9:16" ht="14.25" customHeight="1">
      <c r="I2" s="3"/>
      <c r="J2" s="3"/>
      <c r="K2" s="3"/>
      <c r="L2" s="3"/>
      <c r="M2" s="3"/>
      <c r="N2" s="3"/>
      <c r="O2" s="3"/>
      <c r="P2" s="3"/>
    </row>
    <row r="3" spans="3:16" ht="14.25" customHeight="1">
      <c r="C3" s="4" t="s">
        <v>26</v>
      </c>
      <c r="I3" s="3"/>
      <c r="J3" s="3"/>
      <c r="K3" s="3"/>
      <c r="L3" s="3"/>
      <c r="M3" s="5"/>
      <c r="N3" s="3"/>
      <c r="O3" s="3"/>
      <c r="P3" s="3"/>
    </row>
    <row r="4" spans="4:16" ht="14.25" customHeight="1">
      <c r="D4" s="6" t="s">
        <v>13</v>
      </c>
      <c r="E4" s="7">
        <v>0</v>
      </c>
      <c r="F4" s="8" t="s">
        <v>15</v>
      </c>
      <c r="G4" s="9">
        <v>0</v>
      </c>
      <c r="I4" s="3"/>
      <c r="J4" s="10"/>
      <c r="K4" s="11"/>
      <c r="L4" s="12"/>
      <c r="M4" s="5"/>
      <c r="N4" s="3"/>
      <c r="O4" s="3"/>
      <c r="P4" s="3"/>
    </row>
    <row r="5" spans="3:16" ht="14.25" customHeight="1">
      <c r="C5" s="13"/>
      <c r="D5" s="6" t="s">
        <v>14</v>
      </c>
      <c r="E5" s="7">
        <v>0</v>
      </c>
      <c r="I5" s="14"/>
      <c r="J5" s="15"/>
      <c r="K5" s="11"/>
      <c r="L5" s="11"/>
      <c r="M5" s="11"/>
      <c r="N5" s="3"/>
      <c r="O5" s="3"/>
      <c r="P5" s="3"/>
    </row>
    <row r="6" spans="9:19" ht="14.25" customHeight="1">
      <c r="I6" s="3"/>
      <c r="J6" s="16"/>
      <c r="K6" s="11"/>
      <c r="L6" s="11"/>
      <c r="M6" s="11"/>
      <c r="N6" s="3"/>
      <c r="O6" s="3"/>
      <c r="P6" s="3"/>
      <c r="Q6" s="3"/>
      <c r="R6" s="3"/>
      <c r="S6" s="3"/>
    </row>
    <row r="7" spans="4:19" ht="14.25" customHeight="1">
      <c r="D7" s="13" t="s">
        <v>27</v>
      </c>
      <c r="F7" s="17">
        <f>+E5*E4</f>
        <v>0</v>
      </c>
      <c r="G7" s="1" t="s">
        <v>2</v>
      </c>
      <c r="I7" s="3"/>
      <c r="J7" s="18"/>
      <c r="K7" s="11"/>
      <c r="L7" s="11"/>
      <c r="M7" s="11"/>
      <c r="N7" s="3"/>
      <c r="O7" s="3"/>
      <c r="P7" s="3"/>
      <c r="Q7" s="3"/>
      <c r="R7" s="3"/>
      <c r="S7" s="3"/>
    </row>
    <row r="8" spans="4:19" ht="14.25" customHeight="1">
      <c r="D8" s="13" t="s">
        <v>28</v>
      </c>
      <c r="F8" s="19">
        <f>+(E5+E5+E4+E4)*G4</f>
        <v>0</v>
      </c>
      <c r="G8" s="1" t="s">
        <v>2</v>
      </c>
      <c r="I8" s="3"/>
      <c r="J8" s="20"/>
      <c r="K8" s="11"/>
      <c r="L8" s="11"/>
      <c r="M8" s="11"/>
      <c r="N8" s="3"/>
      <c r="O8" s="3"/>
      <c r="P8" s="3"/>
      <c r="Q8" s="3"/>
      <c r="R8" s="3"/>
      <c r="S8" s="3"/>
    </row>
    <row r="9" spans="4:19" ht="14.25" customHeight="1">
      <c r="D9" s="13" t="s">
        <v>40</v>
      </c>
      <c r="F9" s="21">
        <f>SUM(F7:F8)</f>
        <v>0</v>
      </c>
      <c r="G9" s="1" t="s">
        <v>2</v>
      </c>
      <c r="I9" s="3"/>
      <c r="J9" s="15"/>
      <c r="K9" s="11"/>
      <c r="L9" s="11"/>
      <c r="M9" s="11"/>
      <c r="N9" s="3"/>
      <c r="O9" s="3"/>
      <c r="P9" s="3"/>
      <c r="Q9" s="3"/>
      <c r="R9" s="3"/>
      <c r="S9" s="3"/>
    </row>
    <row r="10" spans="9:19" ht="15.75" customHeight="1">
      <c r="I10" s="3"/>
      <c r="J10" s="22"/>
      <c r="K10" s="11"/>
      <c r="L10" s="11"/>
      <c r="M10" s="11"/>
      <c r="N10" s="3"/>
      <c r="O10" s="3"/>
      <c r="P10" s="3"/>
      <c r="Q10" s="3"/>
      <c r="R10" s="3"/>
      <c r="S10" s="3"/>
    </row>
    <row r="11" spans="4:19" ht="14.25" customHeight="1">
      <c r="D11" s="13" t="s">
        <v>29</v>
      </c>
      <c r="F11" s="23">
        <f>CEILING(F9,1)</f>
        <v>0</v>
      </c>
      <c r="G11" s="1" t="s">
        <v>2</v>
      </c>
      <c r="I11" s="3"/>
      <c r="J11" s="22"/>
      <c r="K11" s="11"/>
      <c r="L11" s="24"/>
      <c r="M11" s="11"/>
      <c r="N11" s="25"/>
      <c r="O11" s="25"/>
      <c r="P11" s="25"/>
      <c r="Q11" s="11"/>
      <c r="R11" s="3"/>
      <c r="S11" s="3"/>
    </row>
    <row r="12" spans="9:19" ht="14.25" customHeight="1">
      <c r="I12" s="3"/>
      <c r="J12" s="22"/>
      <c r="K12" s="11"/>
      <c r="L12" s="24"/>
      <c r="M12" s="11"/>
      <c r="N12" s="25"/>
      <c r="O12" s="25"/>
      <c r="P12" s="25"/>
      <c r="Q12" s="11"/>
      <c r="R12" s="3"/>
      <c r="S12" s="3"/>
    </row>
    <row r="13" spans="9:19" ht="14.25" customHeight="1">
      <c r="I13" s="3"/>
      <c r="J13" s="10"/>
      <c r="K13" s="11"/>
      <c r="L13" s="11"/>
      <c r="M13" s="11"/>
      <c r="N13" s="3"/>
      <c r="O13" s="3"/>
      <c r="P13" s="3"/>
      <c r="Q13" s="3"/>
      <c r="R13" s="3"/>
      <c r="S13" s="3"/>
    </row>
    <row r="14" spans="9:19" ht="14.25" customHeight="1">
      <c r="I14" s="3"/>
      <c r="J14" s="10"/>
      <c r="K14" s="11"/>
      <c r="L14" s="11"/>
      <c r="M14" s="11"/>
      <c r="N14" s="3"/>
      <c r="O14" s="3"/>
      <c r="P14" s="3"/>
      <c r="Q14" s="3"/>
      <c r="R14" s="3"/>
      <c r="S14" s="3"/>
    </row>
    <row r="15" spans="3:19" ht="14.25" customHeight="1">
      <c r="C15" s="4" t="s">
        <v>25</v>
      </c>
      <c r="I15" s="3"/>
      <c r="J15" s="10"/>
      <c r="K15" s="11"/>
      <c r="L15" s="11"/>
      <c r="M15" s="11"/>
      <c r="N15" s="3"/>
      <c r="O15" s="3"/>
      <c r="P15" s="3"/>
      <c r="Q15" s="3"/>
      <c r="R15" s="3"/>
      <c r="S15" s="3"/>
    </row>
    <row r="16" spans="4:19" ht="14.25" customHeight="1">
      <c r="D16" s="6" t="s">
        <v>16</v>
      </c>
      <c r="E16" s="7">
        <v>0</v>
      </c>
      <c r="F16" s="8" t="s">
        <v>15</v>
      </c>
      <c r="G16" s="9">
        <v>0</v>
      </c>
      <c r="I16" s="3"/>
      <c r="J16" s="10"/>
      <c r="K16" s="11"/>
      <c r="L16" s="11"/>
      <c r="M16" s="11"/>
      <c r="N16" s="3"/>
      <c r="O16" s="3"/>
      <c r="P16" s="3"/>
      <c r="Q16" s="3"/>
      <c r="R16" s="3"/>
      <c r="S16" s="3"/>
    </row>
    <row r="17" spans="9:19" ht="14.25" customHeight="1">
      <c r="I17" s="3"/>
      <c r="J17" s="10"/>
      <c r="K17" s="11"/>
      <c r="L17" s="11"/>
      <c r="M17" s="11"/>
      <c r="N17" s="3"/>
      <c r="O17" s="3"/>
      <c r="P17" s="3"/>
      <c r="Q17" s="3"/>
      <c r="R17" s="3"/>
      <c r="S17" s="3"/>
    </row>
    <row r="18" spans="4:19" ht="14.25" customHeight="1">
      <c r="D18" s="13" t="s">
        <v>27</v>
      </c>
      <c r="F18" s="17">
        <f>+E16*E16</f>
        <v>0</v>
      </c>
      <c r="G18" s="1" t="s">
        <v>2</v>
      </c>
      <c r="I18" s="3"/>
      <c r="J18" s="10"/>
      <c r="K18" s="11"/>
      <c r="L18" s="11"/>
      <c r="M18" s="11"/>
      <c r="N18" s="3"/>
      <c r="O18" s="3"/>
      <c r="P18" s="3"/>
      <c r="Q18" s="3"/>
      <c r="R18" s="3"/>
      <c r="S18" s="3"/>
    </row>
    <row r="19" spans="4:19" ht="14.25" customHeight="1">
      <c r="D19" s="13" t="s">
        <v>28</v>
      </c>
      <c r="F19" s="19">
        <f>+E16*3.14*G16</f>
        <v>0</v>
      </c>
      <c r="G19" s="1" t="s">
        <v>2</v>
      </c>
      <c r="I19" s="3"/>
      <c r="J19" s="10"/>
      <c r="K19" s="11"/>
      <c r="L19" s="11"/>
      <c r="M19" s="11"/>
      <c r="N19" s="3"/>
      <c r="O19" s="3"/>
      <c r="P19" s="3"/>
      <c r="Q19" s="3"/>
      <c r="R19" s="3"/>
      <c r="S19" s="3"/>
    </row>
    <row r="20" spans="4:19" ht="14.25" customHeight="1">
      <c r="D20" s="13" t="s">
        <v>40</v>
      </c>
      <c r="F20" s="21">
        <f>SUM(F18:F19)</f>
        <v>0</v>
      </c>
      <c r="G20" s="1" t="s">
        <v>2</v>
      </c>
      <c r="I20" s="3"/>
      <c r="J20" s="10"/>
      <c r="K20" s="11"/>
      <c r="L20" s="11"/>
      <c r="M20" s="11"/>
      <c r="N20" s="26"/>
      <c r="O20" s="26"/>
      <c r="P20" s="26"/>
      <c r="Q20" s="11"/>
      <c r="R20" s="3"/>
      <c r="S20" s="3"/>
    </row>
    <row r="21" spans="9:19" ht="14.25" customHeight="1">
      <c r="I21" s="3"/>
      <c r="J21" s="10"/>
      <c r="K21" s="11"/>
      <c r="L21" s="11"/>
      <c r="M21" s="11"/>
      <c r="N21" s="3"/>
      <c r="O21" s="3"/>
      <c r="P21" s="3"/>
      <c r="Q21" s="3"/>
      <c r="R21" s="3"/>
      <c r="S21" s="3"/>
    </row>
    <row r="22" spans="4:19" ht="14.25" customHeight="1">
      <c r="D22" s="13" t="s">
        <v>29</v>
      </c>
      <c r="F22" s="23">
        <f>CEILING(F20,1)</f>
        <v>0</v>
      </c>
      <c r="G22" s="1" t="s">
        <v>2</v>
      </c>
      <c r="I22" s="3"/>
      <c r="J22" s="10"/>
      <c r="K22" s="11"/>
      <c r="L22" s="11"/>
      <c r="M22" s="11"/>
      <c r="N22" s="27"/>
      <c r="O22" s="28"/>
      <c r="P22" s="3"/>
      <c r="Q22" s="3"/>
      <c r="R22" s="3"/>
      <c r="S22" s="3"/>
    </row>
    <row r="23" spans="9:19" ht="14.25" customHeight="1">
      <c r="I23" s="3"/>
      <c r="J23" s="10"/>
      <c r="K23" s="11"/>
      <c r="L23" s="11"/>
      <c r="M23" s="11"/>
      <c r="N23" s="27"/>
      <c r="O23" s="28"/>
      <c r="P23" s="3"/>
      <c r="Q23" s="3"/>
      <c r="R23" s="3"/>
      <c r="S23" s="3"/>
    </row>
    <row r="24" spans="9:19" ht="14.25" customHeight="1">
      <c r="I24" s="3"/>
      <c r="J24" s="29"/>
      <c r="K24" s="11"/>
      <c r="L24" s="11"/>
      <c r="M24" s="11"/>
      <c r="N24" s="27"/>
      <c r="O24" s="28"/>
      <c r="P24" s="3"/>
      <c r="Q24" s="3"/>
      <c r="R24" s="3"/>
      <c r="S24" s="3"/>
    </row>
    <row r="25" spans="9:19" ht="14.25" customHeight="1">
      <c r="I25" s="3"/>
      <c r="J25" s="29"/>
      <c r="K25" s="11"/>
      <c r="L25" s="11"/>
      <c r="M25" s="11"/>
      <c r="N25" s="30"/>
      <c r="O25" s="3"/>
      <c r="P25" s="3"/>
      <c r="Q25" s="3"/>
      <c r="R25" s="3"/>
      <c r="S25" s="3"/>
    </row>
    <row r="26" spans="3:19" ht="14.25" customHeight="1">
      <c r="C26" s="4" t="s">
        <v>37</v>
      </c>
      <c r="I26" s="3"/>
      <c r="J26" s="10"/>
      <c r="K26" s="11"/>
      <c r="L26" s="11"/>
      <c r="M26" s="11"/>
      <c r="N26" s="30"/>
      <c r="O26" s="3"/>
      <c r="P26" s="3"/>
      <c r="Q26" s="3"/>
      <c r="R26" s="3"/>
      <c r="S26" s="3"/>
    </row>
    <row r="27" spans="3:19" ht="14.25" customHeight="1">
      <c r="C27" s="4"/>
      <c r="I27" s="3"/>
      <c r="J27" s="10"/>
      <c r="K27" s="11"/>
      <c r="L27" s="11"/>
      <c r="M27" s="11"/>
      <c r="N27" s="30"/>
      <c r="O27" s="3"/>
      <c r="P27" s="3"/>
      <c r="Q27" s="3"/>
      <c r="R27" s="3"/>
      <c r="S27" s="3"/>
    </row>
    <row r="28" spans="4:19" ht="14.25" customHeight="1">
      <c r="D28" s="6" t="s">
        <v>13</v>
      </c>
      <c r="E28" s="7">
        <v>0</v>
      </c>
      <c r="F28" s="31" t="s">
        <v>15</v>
      </c>
      <c r="G28" s="9">
        <v>0</v>
      </c>
      <c r="I28" s="3"/>
      <c r="J28" s="10"/>
      <c r="K28" s="11"/>
      <c r="L28" s="11"/>
      <c r="M28" s="11"/>
      <c r="N28" s="30"/>
      <c r="O28" s="3"/>
      <c r="P28" s="3"/>
      <c r="Q28" s="3"/>
      <c r="R28" s="3"/>
      <c r="S28" s="3"/>
    </row>
    <row r="29" spans="3:19" ht="14.25" customHeight="1">
      <c r="C29" s="13"/>
      <c r="D29" s="6" t="s">
        <v>14</v>
      </c>
      <c r="E29" s="7">
        <v>0</v>
      </c>
      <c r="I29" s="3"/>
      <c r="J29" s="10"/>
      <c r="K29" s="11"/>
      <c r="L29" s="11"/>
      <c r="M29" s="32"/>
      <c r="N29" s="30"/>
      <c r="O29" s="3"/>
      <c r="P29" s="3"/>
      <c r="Q29" s="3"/>
      <c r="R29" s="3"/>
      <c r="S29" s="3"/>
    </row>
    <row r="30" spans="9:20" ht="14.25" customHeight="1">
      <c r="I30" s="3"/>
      <c r="J30" s="22"/>
      <c r="K30" s="33"/>
      <c r="L30" s="33"/>
      <c r="M30" s="33"/>
      <c r="N30" s="30"/>
      <c r="O30" s="3"/>
      <c r="P30" s="3"/>
      <c r="Q30" s="3"/>
      <c r="R30" s="3"/>
      <c r="S30" s="3"/>
      <c r="T30" s="34"/>
    </row>
    <row r="31" spans="4:19" ht="14.25" customHeight="1">
      <c r="D31" s="13" t="s">
        <v>27</v>
      </c>
      <c r="F31" s="17">
        <f>+E29*E28*1.3</f>
        <v>0</v>
      </c>
      <c r="G31" s="1" t="s">
        <v>2</v>
      </c>
      <c r="I31" s="3"/>
      <c r="J31" s="10"/>
      <c r="K31" s="11"/>
      <c r="L31" s="11"/>
      <c r="M31" s="11"/>
      <c r="N31" s="30"/>
      <c r="O31" s="3"/>
      <c r="P31" s="3"/>
      <c r="Q31" s="3"/>
      <c r="R31" s="3"/>
      <c r="S31" s="3"/>
    </row>
    <row r="32" spans="4:19" ht="14.25" customHeight="1">
      <c r="D32" s="13" t="s">
        <v>28</v>
      </c>
      <c r="F32" s="19">
        <f>+(E29+E29+E28+E28)*G28</f>
        <v>0</v>
      </c>
      <c r="G32" s="1" t="s">
        <v>2</v>
      </c>
      <c r="I32" s="3"/>
      <c r="J32" s="22"/>
      <c r="K32" s="35"/>
      <c r="L32" s="24"/>
      <c r="M32" s="11"/>
      <c r="N32" s="30"/>
      <c r="O32" s="28"/>
      <c r="P32" s="3"/>
      <c r="Q32" s="3"/>
      <c r="R32" s="3"/>
      <c r="S32" s="3"/>
    </row>
    <row r="33" spans="4:19" ht="14.25" customHeight="1">
      <c r="D33" s="13" t="s">
        <v>40</v>
      </c>
      <c r="F33" s="21">
        <f>SUM(F31:F32)</f>
        <v>0</v>
      </c>
      <c r="G33" s="1" t="s">
        <v>2</v>
      </c>
      <c r="I33" s="3"/>
      <c r="J33" s="22"/>
      <c r="K33" s="11"/>
      <c r="L33" s="24"/>
      <c r="M33" s="11"/>
      <c r="N33" s="30"/>
      <c r="O33" s="3"/>
      <c r="P33" s="3"/>
      <c r="Q33" s="3"/>
      <c r="R33" s="3"/>
      <c r="S33" s="3"/>
    </row>
    <row r="34" spans="9:19" ht="7.5" customHeight="1">
      <c r="I34" s="3"/>
      <c r="J34" s="22"/>
      <c r="K34" s="11"/>
      <c r="L34" s="24"/>
      <c r="M34" s="11"/>
      <c r="N34" s="30"/>
      <c r="O34" s="3"/>
      <c r="P34" s="3"/>
      <c r="Q34" s="3"/>
      <c r="R34" s="3"/>
      <c r="S34" s="3"/>
    </row>
    <row r="35" spans="3:19" ht="21.75" customHeight="1">
      <c r="C35" s="1" t="s">
        <v>35</v>
      </c>
      <c r="D35" s="13" t="s">
        <v>29</v>
      </c>
      <c r="F35" s="23">
        <f>CEILING(F33,1)</f>
        <v>0</v>
      </c>
      <c r="G35" s="1" t="s">
        <v>2</v>
      </c>
      <c r="I35" s="3"/>
      <c r="J35" s="36"/>
      <c r="K35" s="37"/>
      <c r="L35" s="24"/>
      <c r="M35" s="11"/>
      <c r="N35" s="30"/>
      <c r="O35" s="3"/>
      <c r="P35" s="3"/>
      <c r="Q35" s="3"/>
      <c r="R35" s="3"/>
      <c r="S35" s="3"/>
    </row>
    <row r="36" spans="9:19" ht="14.25" customHeight="1">
      <c r="I36" s="3"/>
      <c r="J36" s="22"/>
      <c r="K36" s="38"/>
      <c r="L36" s="11"/>
      <c r="M36" s="11"/>
      <c r="N36" s="30"/>
      <c r="O36" s="30"/>
      <c r="P36" s="3"/>
      <c r="Q36" s="3"/>
      <c r="R36" s="3"/>
      <c r="S36" s="3"/>
    </row>
    <row r="37" spans="9:19" ht="14.25" customHeight="1">
      <c r="I37" s="3"/>
      <c r="J37" s="10"/>
      <c r="K37" s="39"/>
      <c r="L37" s="39"/>
      <c r="M37" s="39"/>
      <c r="N37" s="30"/>
      <c r="O37" s="30"/>
      <c r="P37" s="3"/>
      <c r="Q37" s="3"/>
      <c r="R37" s="3"/>
      <c r="S37" s="3"/>
    </row>
    <row r="38" spans="9:19" ht="14.25" customHeight="1">
      <c r="I38" s="3"/>
      <c r="J38" s="10"/>
      <c r="K38" s="11"/>
      <c r="L38" s="11"/>
      <c r="M38" s="11"/>
      <c r="N38" s="30"/>
      <c r="O38" s="3"/>
      <c r="P38" s="3"/>
      <c r="Q38" s="3"/>
      <c r="R38" s="3"/>
      <c r="S38" s="3"/>
    </row>
    <row r="39" spans="3:19" ht="14.25" customHeight="1">
      <c r="C39" s="4" t="s">
        <v>38</v>
      </c>
      <c r="I39" s="3"/>
      <c r="J39" s="40"/>
      <c r="K39" s="11"/>
      <c r="L39" s="11"/>
      <c r="M39" s="11"/>
      <c r="N39" s="30"/>
      <c r="O39" s="3"/>
      <c r="P39" s="3"/>
      <c r="Q39" s="3"/>
      <c r="R39" s="3"/>
      <c r="S39" s="3"/>
    </row>
    <row r="40" spans="3:19" ht="14.25" customHeight="1">
      <c r="C40" s="4"/>
      <c r="I40" s="3"/>
      <c r="J40" s="10"/>
      <c r="K40" s="11"/>
      <c r="L40" s="11"/>
      <c r="M40" s="11"/>
      <c r="N40" s="30"/>
      <c r="O40" s="3"/>
      <c r="P40" s="3"/>
      <c r="Q40" s="3"/>
      <c r="R40" s="3"/>
      <c r="S40" s="3"/>
    </row>
    <row r="41" spans="4:19" ht="14.25" customHeight="1">
      <c r="D41" s="6" t="s">
        <v>13</v>
      </c>
      <c r="E41" s="7">
        <v>0</v>
      </c>
      <c r="F41" s="8" t="s">
        <v>17</v>
      </c>
      <c r="G41" s="9">
        <v>0</v>
      </c>
      <c r="I41" s="3"/>
      <c r="J41" s="10"/>
      <c r="K41" s="11"/>
      <c r="L41" s="11"/>
      <c r="M41" s="11"/>
      <c r="N41" s="30"/>
      <c r="O41" s="3"/>
      <c r="P41" s="3"/>
      <c r="Q41" s="3"/>
      <c r="R41" s="3"/>
      <c r="S41" s="3"/>
    </row>
    <row r="42" spans="3:19" ht="14.25" customHeight="1">
      <c r="C42" s="13"/>
      <c r="D42" s="6" t="s">
        <v>14</v>
      </c>
      <c r="E42" s="7">
        <v>0</v>
      </c>
      <c r="F42" s="8" t="s">
        <v>18</v>
      </c>
      <c r="G42" s="9">
        <v>0</v>
      </c>
      <c r="I42" s="3"/>
      <c r="J42" s="10"/>
      <c r="K42" s="11"/>
      <c r="L42" s="11"/>
      <c r="M42" s="11"/>
      <c r="N42" s="30"/>
      <c r="O42" s="3"/>
      <c r="P42" s="3"/>
      <c r="Q42" s="3"/>
      <c r="R42" s="3"/>
      <c r="S42" s="3"/>
    </row>
    <row r="43" spans="9:19" ht="14.25" customHeight="1">
      <c r="I43" s="3"/>
      <c r="J43" s="28"/>
      <c r="K43" s="28"/>
      <c r="L43" s="11"/>
      <c r="M43" s="11"/>
      <c r="N43" s="30"/>
      <c r="O43" s="3"/>
      <c r="P43" s="3"/>
      <c r="Q43" s="3"/>
      <c r="R43" s="3"/>
      <c r="S43" s="3"/>
    </row>
    <row r="44" spans="4:19" ht="14.25" customHeight="1">
      <c r="D44" s="13" t="s">
        <v>27</v>
      </c>
      <c r="F44" s="17">
        <f>+E42*E41</f>
        <v>0</v>
      </c>
      <c r="G44" s="1" t="s">
        <v>2</v>
      </c>
      <c r="I44" s="3"/>
      <c r="J44" s="10"/>
      <c r="K44" s="11"/>
      <c r="L44" s="11"/>
      <c r="M44" s="11"/>
      <c r="N44" s="30"/>
      <c r="O44" s="3"/>
      <c r="P44" s="3"/>
      <c r="Q44" s="3"/>
      <c r="R44" s="3"/>
      <c r="S44" s="3"/>
    </row>
    <row r="45" spans="4:19" ht="14.25" customHeight="1">
      <c r="D45" s="13" t="s">
        <v>28</v>
      </c>
      <c r="F45" s="19">
        <f>+(E42+E42+E41+E41)*(G41+G42)/2</f>
        <v>0</v>
      </c>
      <c r="G45" s="1" t="s">
        <v>2</v>
      </c>
      <c r="I45" s="3"/>
      <c r="J45" s="10"/>
      <c r="K45" s="11"/>
      <c r="L45" s="11"/>
      <c r="M45" s="11"/>
      <c r="N45" s="30"/>
      <c r="O45" s="3"/>
      <c r="P45" s="3"/>
      <c r="Q45" s="3"/>
      <c r="R45" s="3"/>
      <c r="S45" s="3"/>
    </row>
    <row r="46" spans="4:19" ht="14.25" customHeight="1">
      <c r="D46" s="13" t="s">
        <v>40</v>
      </c>
      <c r="F46" s="21">
        <f>SUM(F44:F45)</f>
        <v>0</v>
      </c>
      <c r="G46" s="1" t="s">
        <v>2</v>
      </c>
      <c r="I46" s="3"/>
      <c r="J46" s="40"/>
      <c r="K46" s="11"/>
      <c r="L46" s="24"/>
      <c r="M46" s="11"/>
      <c r="N46" s="30"/>
      <c r="O46" s="3"/>
      <c r="P46" s="3"/>
      <c r="Q46" s="3"/>
      <c r="R46" s="3"/>
      <c r="S46" s="3"/>
    </row>
    <row r="47" spans="9:19" ht="7.5" customHeight="1">
      <c r="I47" s="3"/>
      <c r="J47" s="10"/>
      <c r="K47" s="11"/>
      <c r="L47" s="11"/>
      <c r="M47" s="11"/>
      <c r="N47" s="30"/>
      <c r="O47" s="3"/>
      <c r="P47" s="3"/>
      <c r="Q47" s="3"/>
      <c r="R47" s="3"/>
      <c r="S47" s="3"/>
    </row>
    <row r="48" spans="4:19" ht="14.25" customHeight="1">
      <c r="D48" s="13" t="s">
        <v>29</v>
      </c>
      <c r="F48" s="23">
        <f>CEILING(F46,1)</f>
        <v>0</v>
      </c>
      <c r="G48" s="1" t="s">
        <v>2</v>
      </c>
      <c r="I48" s="3"/>
      <c r="J48" s="22"/>
      <c r="K48" s="11"/>
      <c r="L48" s="11"/>
      <c r="M48" s="11"/>
      <c r="N48" s="28"/>
      <c r="O48" s="3"/>
      <c r="P48" s="3"/>
      <c r="Q48" s="3"/>
      <c r="R48" s="3"/>
      <c r="S48" s="3"/>
    </row>
    <row r="49" spans="9:19" ht="14.25" customHeight="1">
      <c r="I49" s="3"/>
      <c r="J49" s="10"/>
      <c r="K49" s="11"/>
      <c r="L49" s="11"/>
      <c r="M49" s="11"/>
      <c r="N49" s="28"/>
      <c r="O49" s="3"/>
      <c r="P49" s="3"/>
      <c r="Q49" s="3"/>
      <c r="R49" s="3"/>
      <c r="S49" s="3"/>
    </row>
    <row r="50" spans="9:19" ht="14.25" customHeight="1">
      <c r="I50" s="3"/>
      <c r="J50" s="10"/>
      <c r="K50" s="11"/>
      <c r="L50" s="11"/>
      <c r="M50" s="11"/>
      <c r="N50" s="3"/>
      <c r="O50" s="3"/>
      <c r="P50" s="3"/>
      <c r="Q50" s="3"/>
      <c r="R50" s="3"/>
      <c r="S50" s="3"/>
    </row>
    <row r="51" spans="9:19" ht="14.25" customHeight="1">
      <c r="I51" s="3"/>
      <c r="J51" s="10"/>
      <c r="K51" s="11"/>
      <c r="L51" s="11"/>
      <c r="M51" s="11"/>
      <c r="N51" s="3"/>
      <c r="O51" s="3"/>
      <c r="P51" s="3"/>
      <c r="Q51" s="3"/>
      <c r="R51" s="3"/>
      <c r="S51" s="3"/>
    </row>
    <row r="52" spans="3:19" ht="14.25" customHeight="1">
      <c r="C52" s="4" t="s">
        <v>41</v>
      </c>
      <c r="I52" s="3"/>
      <c r="J52" s="10"/>
      <c r="K52" s="11"/>
      <c r="L52" s="11"/>
      <c r="M52" s="11"/>
      <c r="N52" s="3"/>
      <c r="O52" s="3"/>
      <c r="P52" s="3"/>
      <c r="Q52" s="3"/>
      <c r="R52" s="3"/>
      <c r="S52" s="3"/>
    </row>
    <row r="53" spans="4:19" ht="14.25" customHeight="1">
      <c r="D53" s="6" t="s">
        <v>19</v>
      </c>
      <c r="E53" s="7">
        <v>0</v>
      </c>
      <c r="F53" s="6" t="s">
        <v>23</v>
      </c>
      <c r="G53" s="7">
        <v>0</v>
      </c>
      <c r="I53" s="3"/>
      <c r="J53" s="20"/>
      <c r="K53" s="11"/>
      <c r="L53" s="11"/>
      <c r="M53" s="11"/>
      <c r="N53" s="3"/>
      <c r="O53" s="3"/>
      <c r="P53" s="3"/>
      <c r="Q53" s="3"/>
      <c r="R53" s="3"/>
      <c r="S53" s="3"/>
    </row>
    <row r="54" spans="3:19" ht="14.25" customHeight="1">
      <c r="C54" s="13"/>
      <c r="D54" s="6" t="s">
        <v>20</v>
      </c>
      <c r="E54" s="7">
        <v>0</v>
      </c>
      <c r="F54" s="6" t="s">
        <v>24</v>
      </c>
      <c r="G54" s="7">
        <v>0</v>
      </c>
      <c r="I54" s="3"/>
      <c r="J54" s="41"/>
      <c r="L54" s="11"/>
      <c r="M54"/>
      <c r="N54"/>
      <c r="O54" s="3"/>
      <c r="P54" s="3"/>
      <c r="Q54" s="3"/>
      <c r="R54" s="3"/>
      <c r="S54" s="3"/>
    </row>
    <row r="55" spans="3:19" ht="14.25" customHeight="1">
      <c r="C55" s="13"/>
      <c r="D55" s="6" t="s">
        <v>21</v>
      </c>
      <c r="E55" s="7">
        <v>0</v>
      </c>
      <c r="F55" s="8" t="s">
        <v>15</v>
      </c>
      <c r="G55" s="9">
        <v>0</v>
      </c>
      <c r="I55" s="3"/>
      <c r="J55" s="10"/>
      <c r="K55" s="11"/>
      <c r="L55" s="11"/>
      <c r="M55"/>
      <c r="N55"/>
      <c r="O55" s="3"/>
      <c r="P55" s="3"/>
      <c r="Q55" s="3"/>
      <c r="R55" s="3"/>
      <c r="S55" s="3"/>
    </row>
    <row r="56" spans="3:19" ht="14.25" customHeight="1">
      <c r="C56" s="13"/>
      <c r="D56" s="6" t="s">
        <v>22</v>
      </c>
      <c r="E56" s="7">
        <v>0</v>
      </c>
      <c r="I56" s="3"/>
      <c r="J56" s="10"/>
      <c r="K56" s="11"/>
      <c r="L56" s="11"/>
      <c r="M56"/>
      <c r="N56" s="42"/>
      <c r="O56" s="3"/>
      <c r="P56" s="3"/>
      <c r="Q56" s="3"/>
      <c r="R56" s="3"/>
      <c r="S56" s="3"/>
    </row>
    <row r="57" spans="9:19" ht="14.25" customHeight="1">
      <c r="I57" s="3"/>
      <c r="J57" s="10"/>
      <c r="K57" s="11"/>
      <c r="L57" s="11"/>
      <c r="M57"/>
      <c r="N57"/>
      <c r="O57" s="3"/>
      <c r="P57" s="3"/>
      <c r="Q57" s="3"/>
      <c r="R57" s="3"/>
      <c r="S57" s="3"/>
    </row>
    <row r="58" spans="4:19" ht="14.25" customHeight="1">
      <c r="D58" s="13" t="s">
        <v>27</v>
      </c>
      <c r="F58" s="43">
        <f>+(E53+E54)*G53*1.3</f>
        <v>0</v>
      </c>
      <c r="G58" s="1" t="s">
        <v>2</v>
      </c>
      <c r="I58" s="3"/>
      <c r="J58" s="10"/>
      <c r="K58" s="11"/>
      <c r="L58" s="11"/>
      <c r="M58" s="11"/>
      <c r="N58" s="3"/>
      <c r="O58" s="3"/>
      <c r="P58" s="3"/>
      <c r="Q58" s="3"/>
      <c r="R58" s="3"/>
      <c r="S58" s="3"/>
    </row>
    <row r="59" spans="4:19" ht="14.25" customHeight="1">
      <c r="D59" s="13" t="s">
        <v>28</v>
      </c>
      <c r="F59" s="44">
        <f>((E53+E54+E55+E56)+(G53+G54))*G55</f>
        <v>0</v>
      </c>
      <c r="G59" s="1" t="s">
        <v>2</v>
      </c>
      <c r="I59" s="3"/>
      <c r="J59" s="10"/>
      <c r="K59" s="11"/>
      <c r="L59" s="11"/>
      <c r="M59" s="11"/>
      <c r="N59" s="3"/>
      <c r="O59" s="3"/>
      <c r="P59" s="3"/>
      <c r="Q59" s="3"/>
      <c r="R59" s="3"/>
      <c r="S59" s="3"/>
    </row>
    <row r="60" spans="4:19" ht="14.25" customHeight="1">
      <c r="D60" s="13" t="s">
        <v>40</v>
      </c>
      <c r="F60" s="45">
        <f>SUM(F58:F59)</f>
        <v>0</v>
      </c>
      <c r="G60" s="1" t="s">
        <v>2</v>
      </c>
      <c r="I60" s="3"/>
      <c r="J60" s="28"/>
      <c r="K60" s="3"/>
      <c r="L60" s="28"/>
      <c r="M60" s="3"/>
      <c r="N60" s="3"/>
      <c r="O60" s="3"/>
      <c r="P60" s="3"/>
      <c r="Q60" s="3"/>
      <c r="R60" s="3"/>
      <c r="S60" s="3"/>
    </row>
    <row r="61" spans="9:19" ht="6.75" customHeight="1"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4:19" ht="14.25" customHeight="1">
      <c r="D62" s="13" t="s">
        <v>29</v>
      </c>
      <c r="F62" s="46">
        <f>CEILING(F60,1)</f>
        <v>0</v>
      </c>
      <c r="G62" s="1" t="s">
        <v>2</v>
      </c>
      <c r="I62" s="3"/>
      <c r="J62" s="10"/>
      <c r="K62" s="11"/>
      <c r="L62" s="11"/>
      <c r="M62" s="11"/>
      <c r="N62" s="3"/>
      <c r="O62" s="3"/>
      <c r="P62" s="3"/>
      <c r="Q62" s="3"/>
      <c r="R62" s="3"/>
      <c r="S62" s="3"/>
    </row>
    <row r="63" spans="9:19" ht="14.25" customHeight="1">
      <c r="I63" s="3"/>
      <c r="J63" s="28"/>
      <c r="K63" s="28"/>
      <c r="L63" s="3"/>
      <c r="M63" s="3"/>
      <c r="N63" s="3"/>
      <c r="O63" s="3"/>
      <c r="P63" s="3"/>
      <c r="Q63" s="3"/>
      <c r="R63" s="3"/>
      <c r="S63" s="3"/>
    </row>
    <row r="64" spans="10:17" ht="14.25" customHeight="1">
      <c r="J64" s="40"/>
      <c r="K64" s="11"/>
      <c r="L64" s="11"/>
      <c r="M64" s="11"/>
      <c r="N64" s="3"/>
      <c r="O64" s="3"/>
      <c r="P64" s="3"/>
      <c r="Q64" s="3"/>
    </row>
    <row r="65" spans="3:17" ht="14.25" customHeight="1">
      <c r="C65" s="4" t="s">
        <v>33</v>
      </c>
      <c r="J65" s="10"/>
      <c r="K65" s="11"/>
      <c r="L65" s="11"/>
      <c r="M65" s="11"/>
      <c r="N65" s="3"/>
      <c r="O65" s="3"/>
      <c r="P65" s="3"/>
      <c r="Q65" s="3"/>
    </row>
    <row r="66" spans="4:17" ht="14.25" customHeight="1">
      <c r="D66" s="69" t="s">
        <v>30</v>
      </c>
      <c r="E66" s="47">
        <v>0</v>
      </c>
      <c r="F66" s="8" t="s">
        <v>15</v>
      </c>
      <c r="G66" s="47">
        <v>0</v>
      </c>
      <c r="J66" s="10"/>
      <c r="K66" s="11"/>
      <c r="L66" s="11"/>
      <c r="M66" s="11"/>
      <c r="N66" s="3"/>
      <c r="O66" s="3"/>
      <c r="P66" s="3"/>
      <c r="Q66" s="3"/>
    </row>
    <row r="67" spans="4:17" ht="14.25" customHeight="1">
      <c r="D67" s="69" t="s">
        <v>36</v>
      </c>
      <c r="E67" s="47">
        <v>0</v>
      </c>
      <c r="F67" s="48"/>
      <c r="G67" s="48"/>
      <c r="J67" s="10"/>
      <c r="K67" s="11"/>
      <c r="L67" s="11"/>
      <c r="M67" s="11"/>
      <c r="N67" s="3"/>
      <c r="O67" s="3"/>
      <c r="P67" s="3"/>
      <c r="Q67" s="3"/>
    </row>
    <row r="68" spans="6:17" ht="14.25" customHeight="1">
      <c r="F68" s="49"/>
      <c r="J68" s="28"/>
      <c r="K68" s="3"/>
      <c r="L68" s="3"/>
      <c r="M68" s="3"/>
      <c r="N68" s="3"/>
      <c r="O68" s="3"/>
      <c r="P68" s="3"/>
      <c r="Q68" s="3"/>
    </row>
    <row r="69" spans="4:17" ht="14.25" customHeight="1">
      <c r="D69" s="13" t="s">
        <v>27</v>
      </c>
      <c r="F69" s="50">
        <f>E66*1.3</f>
        <v>0</v>
      </c>
      <c r="G69" s="1" t="s">
        <v>4</v>
      </c>
      <c r="J69" s="28"/>
      <c r="K69" s="3"/>
      <c r="L69" s="3"/>
      <c r="M69" s="3"/>
      <c r="N69" s="3"/>
      <c r="O69" s="28"/>
      <c r="P69" s="3"/>
      <c r="Q69" s="3"/>
    </row>
    <row r="70" spans="4:17" ht="14.25" customHeight="1">
      <c r="D70" s="13" t="s">
        <v>28</v>
      </c>
      <c r="F70" s="50">
        <f>E67*G66</f>
        <v>0</v>
      </c>
      <c r="G70" s="1" t="s">
        <v>4</v>
      </c>
      <c r="J70" s="10"/>
      <c r="K70" s="11"/>
      <c r="L70" s="11"/>
      <c r="M70" s="11"/>
      <c r="N70" s="3"/>
      <c r="O70" s="3"/>
      <c r="P70" s="3"/>
      <c r="Q70" s="3"/>
    </row>
    <row r="71" spans="4:17" ht="14.25" customHeight="1">
      <c r="D71" s="13" t="s">
        <v>40</v>
      </c>
      <c r="F71" s="50">
        <f>F69+F70</f>
        <v>0</v>
      </c>
      <c r="G71" s="1" t="s">
        <v>4</v>
      </c>
      <c r="J71" s="70"/>
      <c r="K71" s="71"/>
      <c r="M71" s="28"/>
      <c r="N71" s="3"/>
      <c r="O71" s="28"/>
      <c r="P71" s="28"/>
      <c r="Q71" s="3"/>
    </row>
    <row r="72" spans="6:17" ht="14.25" customHeight="1">
      <c r="F72" s="49"/>
      <c r="J72" s="70"/>
      <c r="K72" s="71"/>
      <c r="M72" s="3"/>
      <c r="N72" s="3"/>
      <c r="O72" s="3"/>
      <c r="P72" s="28"/>
      <c r="Q72" s="3"/>
    </row>
    <row r="73" spans="4:17" ht="14.25" customHeight="1">
      <c r="D73" s="13" t="s">
        <v>29</v>
      </c>
      <c r="F73" s="51">
        <f>CEILING(F71,1)</f>
        <v>0</v>
      </c>
      <c r="G73" s="1" t="s">
        <v>4</v>
      </c>
      <c r="J73" s="70"/>
      <c r="K73" s="71"/>
      <c r="M73" s="28"/>
      <c r="N73" s="3"/>
      <c r="O73" s="3"/>
      <c r="P73" s="3"/>
      <c r="Q73" s="3"/>
    </row>
    <row r="74" spans="10:17" ht="14.25" customHeight="1">
      <c r="J74" s="70"/>
      <c r="K74" s="71"/>
      <c r="M74" s="3"/>
      <c r="N74" s="3"/>
      <c r="O74" s="3"/>
      <c r="P74" s="3"/>
      <c r="Q74" s="3"/>
    </row>
    <row r="75" spans="3:17" ht="14.25" customHeight="1">
      <c r="C75" s="4" t="s">
        <v>39</v>
      </c>
      <c r="J75" s="3"/>
      <c r="K75" s="3"/>
      <c r="L75" s="3"/>
      <c r="M75" s="3"/>
      <c r="N75" s="3"/>
      <c r="O75" s="3"/>
      <c r="P75" s="3"/>
      <c r="Q75" s="3"/>
    </row>
    <row r="76" spans="4:17" ht="14.25" customHeight="1">
      <c r="D76" s="69" t="s">
        <v>30</v>
      </c>
      <c r="E76" s="47">
        <v>0</v>
      </c>
      <c r="F76" s="8" t="s">
        <v>31</v>
      </c>
      <c r="G76" s="47">
        <v>0</v>
      </c>
      <c r="J76" s="28"/>
      <c r="K76" s="3"/>
      <c r="L76" s="3"/>
      <c r="M76" s="3"/>
      <c r="N76" s="3"/>
      <c r="O76" s="3"/>
      <c r="P76" s="3"/>
      <c r="Q76" s="3"/>
    </row>
    <row r="77" spans="4:17" ht="14.25" customHeight="1">
      <c r="D77" s="69" t="s">
        <v>36</v>
      </c>
      <c r="E77" s="47">
        <v>0</v>
      </c>
      <c r="F77" s="8" t="s">
        <v>32</v>
      </c>
      <c r="G77" s="47">
        <v>0</v>
      </c>
      <c r="J77" s="22"/>
      <c r="K77" s="11"/>
      <c r="L77" s="24"/>
      <c r="M77" s="11"/>
      <c r="N77" s="3"/>
      <c r="O77" s="3"/>
      <c r="P77" s="3"/>
      <c r="Q77" s="3"/>
    </row>
    <row r="78" spans="10:17" ht="14.25" customHeight="1">
      <c r="J78" s="28"/>
      <c r="K78" s="3"/>
      <c r="L78" s="3"/>
      <c r="M78" s="3"/>
      <c r="N78" s="3"/>
      <c r="O78" s="3"/>
      <c r="P78" s="3"/>
      <c r="Q78" s="3"/>
    </row>
    <row r="79" spans="4:17" ht="14.25" customHeight="1">
      <c r="D79" s="13" t="s">
        <v>27</v>
      </c>
      <c r="F79" s="50">
        <f>E76</f>
        <v>0</v>
      </c>
      <c r="G79" s="1" t="s">
        <v>4</v>
      </c>
      <c r="J79" s="22"/>
      <c r="K79" s="11"/>
      <c r="L79" s="11"/>
      <c r="M79" s="11"/>
      <c r="N79" s="3"/>
      <c r="O79" s="3"/>
      <c r="P79" s="3"/>
      <c r="Q79" s="3"/>
    </row>
    <row r="80" spans="4:17" ht="14.25" customHeight="1">
      <c r="D80" s="13" t="s">
        <v>28</v>
      </c>
      <c r="F80" s="50">
        <f>((G76+G77)/2)*E77</f>
        <v>0</v>
      </c>
      <c r="G80" s="1" t="s">
        <v>4</v>
      </c>
      <c r="J80" s="3"/>
      <c r="K80" s="3"/>
      <c r="L80" s="3"/>
      <c r="M80" s="3"/>
      <c r="N80" s="3"/>
      <c r="O80" s="3"/>
      <c r="P80" s="3"/>
      <c r="Q80" s="3"/>
    </row>
    <row r="81" spans="4:17" ht="14.25" customHeight="1">
      <c r="D81" s="13" t="s">
        <v>40</v>
      </c>
      <c r="F81" s="50">
        <f>F79+F80</f>
        <v>0</v>
      </c>
      <c r="G81" s="1" t="s">
        <v>4</v>
      </c>
      <c r="J81" s="71"/>
      <c r="K81" s="71"/>
      <c r="L81" s="71"/>
      <c r="M81" s="3"/>
      <c r="N81" s="3"/>
      <c r="O81" s="3"/>
      <c r="P81" s="3"/>
      <c r="Q81" s="3"/>
    </row>
    <row r="82" spans="6:16" ht="14.25" customHeight="1">
      <c r="F82" s="52"/>
      <c r="J82" s="41"/>
      <c r="K82"/>
      <c r="L82"/>
      <c r="M82" s="3"/>
      <c r="N82" s="3"/>
      <c r="O82" s="3"/>
      <c r="P82" s="3"/>
    </row>
    <row r="83" spans="4:16" ht="14.25" customHeight="1">
      <c r="D83" s="13" t="s">
        <v>29</v>
      </c>
      <c r="F83" s="51">
        <f>CEILING(F81,1)</f>
        <v>0</v>
      </c>
      <c r="G83" s="1" t="s">
        <v>4</v>
      </c>
      <c r="J83" s="3"/>
      <c r="K83" s="3"/>
      <c r="L83" s="3"/>
      <c r="M83" s="3"/>
      <c r="N83" s="3"/>
      <c r="O83" s="3"/>
      <c r="P83" s="3"/>
    </row>
    <row r="84" spans="10:16" ht="14.25" customHeight="1">
      <c r="J84" s="3"/>
      <c r="K84" s="3"/>
      <c r="L84" s="3"/>
      <c r="M84" s="3"/>
      <c r="N84" s="3"/>
      <c r="O84" s="3"/>
      <c r="P84" s="3"/>
    </row>
    <row r="85" spans="10:16" ht="14.25" customHeight="1">
      <c r="J85" s="3"/>
      <c r="K85" s="3"/>
      <c r="L85" s="3"/>
      <c r="M85" s="28"/>
      <c r="N85" s="3"/>
      <c r="O85" s="3"/>
      <c r="P85" s="3"/>
    </row>
    <row r="86" spans="10:16" ht="14.25" customHeight="1">
      <c r="J86" s="3"/>
      <c r="K86" s="3"/>
      <c r="L86" s="3"/>
      <c r="M86" s="3"/>
      <c r="N86" s="3"/>
      <c r="O86" s="3"/>
      <c r="P86" s="3"/>
    </row>
    <row r="87" spans="3:16" ht="14.25" customHeight="1">
      <c r="C87" s="53" t="s">
        <v>34</v>
      </c>
      <c r="D87" s="69" t="s">
        <v>30</v>
      </c>
      <c r="E87" s="47">
        <v>0</v>
      </c>
      <c r="F87" s="8" t="s">
        <v>15</v>
      </c>
      <c r="G87" s="47">
        <v>0</v>
      </c>
      <c r="J87" s="3"/>
      <c r="K87" s="3"/>
      <c r="L87" s="3"/>
      <c r="M87" s="3"/>
      <c r="N87" s="3"/>
      <c r="O87" s="3"/>
      <c r="P87" s="3"/>
    </row>
    <row r="88" spans="4:16" ht="14.25" customHeight="1">
      <c r="D88" s="69" t="s">
        <v>36</v>
      </c>
      <c r="E88" s="47">
        <v>0</v>
      </c>
      <c r="F88" s="48"/>
      <c r="G88" s="48"/>
      <c r="J88" s="3"/>
      <c r="K88" s="3"/>
      <c r="L88" s="3"/>
      <c r="M88" s="3"/>
      <c r="N88" s="3"/>
      <c r="O88" s="3"/>
      <c r="P88" s="3"/>
    </row>
    <row r="89" spans="10:16" ht="14.25" customHeight="1">
      <c r="J89" s="40"/>
      <c r="K89" s="3"/>
      <c r="L89" s="3"/>
      <c r="M89" s="3"/>
      <c r="N89" s="3"/>
      <c r="O89" s="3"/>
      <c r="P89" s="3"/>
    </row>
    <row r="90" spans="4:16" ht="14.25" customHeight="1">
      <c r="D90" s="13" t="s">
        <v>27</v>
      </c>
      <c r="F90" s="50">
        <f>E87</f>
        <v>0</v>
      </c>
      <c r="J90" s="3"/>
      <c r="K90" s="3"/>
      <c r="L90" s="3"/>
      <c r="M90" s="3"/>
      <c r="N90" s="3"/>
      <c r="O90" s="3"/>
      <c r="P90" s="3"/>
    </row>
    <row r="91" spans="4:16" ht="14.25" customHeight="1">
      <c r="D91" s="13" t="s">
        <v>28</v>
      </c>
      <c r="F91" s="50">
        <f>E88*G87</f>
        <v>0</v>
      </c>
      <c r="J91" s="3"/>
      <c r="K91" s="3"/>
      <c r="L91" s="3"/>
      <c r="M91" s="3"/>
      <c r="N91" s="3"/>
      <c r="O91" s="3"/>
      <c r="P91" s="3"/>
    </row>
    <row r="92" spans="4:16" ht="14.25" customHeight="1">
      <c r="D92" s="13" t="s">
        <v>40</v>
      </c>
      <c r="F92" s="50">
        <f>F90+F91</f>
        <v>0</v>
      </c>
      <c r="J92" s="3"/>
      <c r="K92" s="3"/>
      <c r="L92" s="3"/>
      <c r="M92" s="3"/>
      <c r="N92" s="3"/>
      <c r="O92" s="3"/>
      <c r="P92" s="3"/>
    </row>
    <row r="93" spans="6:16" ht="14.25" customHeight="1">
      <c r="F93" s="49"/>
      <c r="J93" s="3"/>
      <c r="K93" s="3"/>
      <c r="L93" s="3"/>
      <c r="M93" s="3"/>
      <c r="N93" s="3"/>
      <c r="O93" s="3"/>
      <c r="P93" s="3"/>
    </row>
    <row r="94" spans="4:16" ht="14.25" customHeight="1">
      <c r="D94" s="13" t="s">
        <v>29</v>
      </c>
      <c r="F94" s="51">
        <f>CEILING(F92,1)</f>
        <v>0</v>
      </c>
      <c r="J94" s="3"/>
      <c r="K94" s="3"/>
      <c r="L94" s="3"/>
      <c r="M94" s="3"/>
      <c r="N94" s="3"/>
      <c r="O94" s="3"/>
      <c r="P94" s="3"/>
    </row>
    <row r="95" spans="10:16" ht="14.25" customHeight="1">
      <c r="J95" s="3"/>
      <c r="K95" s="3"/>
      <c r="L95" s="3"/>
      <c r="M95" s="3"/>
      <c r="N95" s="3"/>
      <c r="O95" s="3"/>
      <c r="P95" s="3"/>
    </row>
    <row r="96" spans="10:16" ht="14.25" customHeight="1">
      <c r="J96" s="3"/>
      <c r="K96" s="3"/>
      <c r="L96" s="3"/>
      <c r="M96" s="3"/>
      <c r="N96" s="3"/>
      <c r="O96" s="3"/>
      <c r="P96" s="3"/>
    </row>
    <row r="97" spans="10:16" ht="14.25" customHeight="1">
      <c r="J97" s="3"/>
      <c r="K97" s="3"/>
      <c r="L97" s="3"/>
      <c r="M97" s="3"/>
      <c r="N97" s="3"/>
      <c r="O97" s="3"/>
      <c r="P97" s="3"/>
    </row>
    <row r="98" spans="10:16" ht="14.25" customHeight="1">
      <c r="J98" s="3"/>
      <c r="K98" s="3"/>
      <c r="L98" s="3"/>
      <c r="M98" s="3"/>
      <c r="N98" s="3"/>
      <c r="O98" s="3"/>
      <c r="P98" s="3"/>
    </row>
    <row r="99" spans="10:16" ht="14.25" customHeight="1">
      <c r="J99" s="3"/>
      <c r="K99" s="3"/>
      <c r="L99" s="3"/>
      <c r="M99" s="3"/>
      <c r="N99" s="3"/>
      <c r="O99" s="3"/>
      <c r="P99" s="3"/>
    </row>
    <row r="100" spans="10:16" ht="14.25" customHeight="1">
      <c r="J100" s="3"/>
      <c r="K100" s="3"/>
      <c r="L100" s="3"/>
      <c r="M100" s="3"/>
      <c r="N100" s="3"/>
      <c r="O100" s="3"/>
      <c r="P100" s="3"/>
    </row>
    <row r="101" spans="10:16" ht="14.25" customHeight="1">
      <c r="J101" s="3"/>
      <c r="K101" s="3"/>
      <c r="L101" s="3"/>
      <c r="M101" s="3"/>
      <c r="N101" s="3"/>
      <c r="O101" s="3"/>
      <c r="P101" s="3"/>
    </row>
    <row r="102" spans="10:16" ht="14.25" customHeight="1">
      <c r="J102" s="3"/>
      <c r="K102" s="3"/>
      <c r="L102" s="3"/>
      <c r="M102" s="3"/>
      <c r="N102" s="3"/>
      <c r="O102" s="3"/>
      <c r="P102" s="3"/>
    </row>
  </sheetData>
  <sheetProtection selectLockedCells="1" selectUnlockedCells="1"/>
  <mergeCells count="3">
    <mergeCell ref="J71:J74"/>
    <mergeCell ref="K71:K74"/>
    <mergeCell ref="J81:L81"/>
  </mergeCells>
  <printOptions horizontalCentered="1" verticalCentered="1"/>
  <pageMargins left="0.7479166666666667" right="0.7479166666666667" top="0.30972222222222223" bottom="0.3597222222222222" header="0.5118055555555555" footer="0.5118055555555555"/>
  <pageSetup fitToHeight="1" fitToWidth="1" horizontalDpi="300" verticalDpi="3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3"/>
  <sheetViews>
    <sheetView showGridLines="0" zoomScale="85" zoomScaleNormal="85" zoomScalePageLayoutView="0" workbookViewId="0" topLeftCell="A1">
      <selection activeCell="B27" sqref="B27"/>
    </sheetView>
  </sheetViews>
  <sheetFormatPr defaultColWidth="9.140625" defaultRowHeight="14.25" customHeight="1"/>
  <cols>
    <col min="1" max="1" width="4.57421875" style="1" customWidth="1"/>
    <col min="2" max="2" width="36.57421875" style="1" customWidth="1"/>
    <col min="3" max="3" width="12.28125" style="1" customWidth="1"/>
    <col min="4" max="4" width="9.140625" style="1" customWidth="1"/>
    <col min="5" max="5" width="18.140625" style="1" customWidth="1"/>
    <col min="6" max="6" width="8.28125" style="54" customWidth="1"/>
    <col min="7" max="7" width="12.57421875" style="1" customWidth="1"/>
    <col min="8" max="16384" width="9.140625" style="1" customWidth="1"/>
  </cols>
  <sheetData>
    <row r="1" spans="2:6" ht="24.75" customHeight="1">
      <c r="B1" s="72" t="s">
        <v>5</v>
      </c>
      <c r="C1" s="72"/>
      <c r="D1" s="72"/>
      <c r="E1" s="72"/>
      <c r="F1" s="72"/>
    </row>
    <row r="2" spans="2:5" ht="14.25" customHeight="1">
      <c r="B2" s="55"/>
      <c r="C2" s="55"/>
      <c r="D2" s="55"/>
      <c r="E2" s="55"/>
    </row>
    <row r="3" ht="14.25" customHeight="1">
      <c r="N3" s="56"/>
    </row>
    <row r="4" spans="2:15" ht="14.25" customHeight="1">
      <c r="B4" s="4" t="s">
        <v>6</v>
      </c>
      <c r="N4" s="56"/>
      <c r="O4" s="56"/>
    </row>
    <row r="5" spans="3:6" ht="14.25" customHeight="1">
      <c r="C5" s="6" t="s">
        <v>0</v>
      </c>
      <c r="D5" s="7">
        <v>0</v>
      </c>
      <c r="E5" s="8" t="s">
        <v>7</v>
      </c>
      <c r="F5" s="57">
        <v>0</v>
      </c>
    </row>
    <row r="6" spans="2:15" ht="14.25" customHeight="1">
      <c r="B6" s="13"/>
      <c r="C6" s="6" t="s">
        <v>1</v>
      </c>
      <c r="D6" s="7">
        <v>0</v>
      </c>
      <c r="N6" s="56"/>
      <c r="O6" s="56"/>
    </row>
    <row r="8" spans="3:6" ht="14.25" customHeight="1">
      <c r="C8" s="13" t="s">
        <v>8</v>
      </c>
      <c r="E8" s="58">
        <f>(D5+2*F5)*(D6+2*F5)</f>
        <v>0</v>
      </c>
      <c r="F8" s="54" t="s">
        <v>2</v>
      </c>
    </row>
    <row r="9" ht="9.75" customHeight="1"/>
    <row r="10" spans="3:6" ht="14.25" customHeight="1">
      <c r="C10" s="13" t="s">
        <v>3</v>
      </c>
      <c r="E10" s="59">
        <f>CEILING(E8,1)</f>
        <v>0</v>
      </c>
      <c r="F10" s="54" t="s">
        <v>2</v>
      </c>
    </row>
    <row r="13" ht="14.25" customHeight="1">
      <c r="O13" s="56"/>
    </row>
    <row r="14" ht="14.25" customHeight="1">
      <c r="B14" s="4" t="s">
        <v>9</v>
      </c>
    </row>
    <row r="15" spans="3:6" ht="14.25" customHeight="1">
      <c r="C15" s="6" t="s">
        <v>10</v>
      </c>
      <c r="D15" s="7">
        <v>0</v>
      </c>
      <c r="E15" s="8" t="s">
        <v>7</v>
      </c>
      <c r="F15" s="57">
        <v>0</v>
      </c>
    </row>
    <row r="16" spans="14:15" ht="14.25" customHeight="1">
      <c r="N16" s="56"/>
      <c r="O16" s="56"/>
    </row>
    <row r="17" spans="3:14" ht="14.25" customHeight="1">
      <c r="C17" s="13" t="s">
        <v>8</v>
      </c>
      <c r="E17" s="17">
        <f>(3.14*((D15+2*F15)^2))/4</f>
        <v>0</v>
      </c>
      <c r="F17" s="54" t="s">
        <v>2</v>
      </c>
      <c r="N17" s="56"/>
    </row>
    <row r="18" spans="14:17" ht="9.75" customHeight="1">
      <c r="N18" s="56"/>
      <c r="O18" s="56"/>
      <c r="Q18" s="56"/>
    </row>
    <row r="19" spans="3:6" ht="14.25" customHeight="1">
      <c r="C19" s="13" t="s">
        <v>3</v>
      </c>
      <c r="E19" s="59">
        <f>CEILING(E17,1)</f>
        <v>0</v>
      </c>
      <c r="F19" s="54" t="s">
        <v>2</v>
      </c>
    </row>
    <row r="23" ht="14.25" customHeight="1">
      <c r="G23" s="60"/>
    </row>
    <row r="24" spans="2:7" ht="14.25" customHeight="1">
      <c r="B24" s="61"/>
      <c r="G24" s="60"/>
    </row>
    <row r="25" spans="2:11" ht="14.25" customHeight="1">
      <c r="B25" s="62" t="s">
        <v>11</v>
      </c>
      <c r="C25" s="63"/>
      <c r="D25" s="3"/>
      <c r="E25" s="3"/>
      <c r="F25" s="64"/>
      <c r="G25" s="60"/>
      <c r="H25" s="65"/>
      <c r="I25" s="66"/>
      <c r="J25" s="67"/>
      <c r="K25" s="68"/>
    </row>
    <row r="26" spans="2:11" ht="14.25" customHeight="1">
      <c r="B26" s="63"/>
      <c r="C26"/>
      <c r="D26" s="3"/>
      <c r="E26" s="3"/>
      <c r="F26" s="64"/>
      <c r="G26" s="60"/>
      <c r="H26" s="65"/>
      <c r="I26" s="66"/>
      <c r="J26" s="67"/>
      <c r="K26" s="68"/>
    </row>
    <row r="27" spans="7:14" ht="14.25" customHeight="1">
      <c r="G27" s="60"/>
      <c r="N27" s="56"/>
    </row>
    <row r="28" ht="14.25" customHeight="1">
      <c r="N28" s="56"/>
    </row>
    <row r="29" ht="14.25" customHeight="1">
      <c r="O29" s="56"/>
    </row>
    <row r="33" ht="14.25" customHeight="1">
      <c r="O33" s="56"/>
    </row>
  </sheetData>
  <sheetProtection selectLockedCells="1" selectUnlockedCells="1"/>
  <mergeCells count="1">
    <mergeCell ref="B1:F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2020-01-14T08:18:49Z</cp:lastPrinted>
  <dcterms:created xsi:type="dcterms:W3CDTF">2015-04-15T08:30:25Z</dcterms:created>
  <dcterms:modified xsi:type="dcterms:W3CDTF">2020-01-15T13:06:03Z</dcterms:modified>
  <cp:category/>
  <cp:version/>
  <cp:contentType/>
  <cp:contentStatus/>
</cp:coreProperties>
</file>